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5" yWindow="165" windowWidth="16605" windowHeight="8070"/>
  </bookViews>
  <sheets>
    <sheet name="横浜支社　営業電話報告" sheetId="6" r:id="rId1"/>
    <sheet name="Sheet1" sheetId="7" r:id="rId2"/>
  </sheets>
  <calcPr calcId="125725"/>
</workbook>
</file>

<file path=xl/calcChain.xml><?xml version="1.0" encoding="utf-8"?>
<calcChain xmlns="http://schemas.openxmlformats.org/spreadsheetml/2006/main">
  <c r="C36" i="6"/>
  <c r="C34"/>
  <c r="F30"/>
  <c r="N10"/>
  <c r="D39"/>
  <c r="F25"/>
  <c r="N12"/>
  <c r="N11"/>
  <c r="S20"/>
  <c r="S21"/>
  <c r="R23"/>
  <c r="R22"/>
  <c r="R21"/>
  <c r="D25"/>
  <c r="E30" s="1"/>
  <c r="R20"/>
  <c r="S18"/>
  <c r="S19"/>
  <c r="S17"/>
  <c r="K25"/>
  <c r="L25"/>
  <c r="J25"/>
  <c r="G25"/>
  <c r="H25"/>
  <c r="I25"/>
  <c r="M25"/>
  <c r="N25"/>
  <c r="O25"/>
  <c r="P25"/>
  <c r="Q25"/>
  <c r="R18"/>
  <c r="E25"/>
  <c r="R24"/>
  <c r="R19"/>
  <c r="R17"/>
  <c r="G30" l="1"/>
  <c r="I28"/>
  <c r="C39"/>
  <c r="S24"/>
  <c r="S22"/>
  <c r="S23"/>
  <c r="J28"/>
  <c r="R25"/>
  <c r="I30" s="1"/>
  <c r="S25" l="1"/>
  <c r="J30" s="1"/>
</calcChain>
</file>

<file path=xl/sharedStrings.xml><?xml version="1.0" encoding="utf-8"?>
<sst xmlns="http://schemas.openxmlformats.org/spreadsheetml/2006/main" count="93" uniqueCount="69">
  <si>
    <t>合計</t>
    <rPh sb="0" eb="2">
      <t>ゴウケイ</t>
    </rPh>
    <phoneticPr fontId="2"/>
  </si>
  <si>
    <t>社長</t>
    <rPh sb="0" eb="2">
      <t>シャチョウ</t>
    </rPh>
    <phoneticPr fontId="2"/>
  </si>
  <si>
    <t>国際</t>
    <rPh sb="0" eb="2">
      <t>コクサイ</t>
    </rPh>
    <phoneticPr fontId="2"/>
  </si>
  <si>
    <t>今月アポ</t>
    <rPh sb="0" eb="2">
      <t>コンゲツ</t>
    </rPh>
    <phoneticPr fontId="2"/>
  </si>
  <si>
    <t>今週アポ</t>
    <rPh sb="0" eb="2">
      <t>コンシュウ</t>
    </rPh>
    <phoneticPr fontId="2"/>
  </si>
  <si>
    <t>本日アポ</t>
    <rPh sb="0" eb="2">
      <t>ホンジツ</t>
    </rPh>
    <phoneticPr fontId="2"/>
  </si>
  <si>
    <t>種別</t>
    <rPh sb="0" eb="2">
      <t>シュベツ</t>
    </rPh>
    <phoneticPr fontId="2"/>
  </si>
  <si>
    <t>アポ率</t>
  </si>
  <si>
    <t>生産性</t>
  </si>
  <si>
    <t>要フォロー</t>
  </si>
  <si>
    <t>Tel数</t>
  </si>
  <si>
    <t>時間</t>
  </si>
  <si>
    <t>実績総計</t>
  </si>
  <si>
    <t>アポ</t>
  </si>
  <si>
    <t>目標総計</t>
  </si>
  <si>
    <t>ﾒｰﾙ</t>
  </si>
  <si>
    <t>ＦＡＸ</t>
  </si>
  <si>
    <t>実績時間</t>
  </si>
  <si>
    <t>予定稼働時間</t>
  </si>
  <si>
    <t>担当者</t>
  </si>
  <si>
    <t>種別</t>
  </si>
  <si>
    <t>【営業電話】</t>
  </si>
  <si>
    <t>【訪問】</t>
    <rPh sb="1" eb="3">
      <t>ホウモン</t>
    </rPh>
    <phoneticPr fontId="2"/>
  </si>
  <si>
    <t>合計</t>
  </si>
  <si>
    <t>名前</t>
  </si>
  <si>
    <t>飛び込み営業</t>
  </si>
  <si>
    <t>業務</t>
  </si>
  <si>
    <t>挨拶件数</t>
  </si>
  <si>
    <t>訪問件数</t>
  </si>
  <si>
    <t>　</t>
  </si>
  <si>
    <t>備考</t>
    <rPh sb="0" eb="2">
      <t>ビコウ</t>
    </rPh>
    <phoneticPr fontId="2"/>
  </si>
  <si>
    <t>件数</t>
    <phoneticPr fontId="2"/>
  </si>
  <si>
    <t>時間</t>
    <phoneticPr fontId="2"/>
  </si>
  <si>
    <t>Tel数</t>
    <phoneticPr fontId="2"/>
  </si>
  <si>
    <t>アポ</t>
    <phoneticPr fontId="2"/>
  </si>
  <si>
    <t>【まとめ】</t>
    <phoneticPr fontId="2"/>
  </si>
  <si>
    <t>東</t>
    <rPh sb="0" eb="1">
      <t>ヒガシ</t>
    </rPh>
    <phoneticPr fontId="2"/>
  </si>
  <si>
    <t>伊藤</t>
    <rPh sb="0" eb="2">
      <t>イトウ</t>
    </rPh>
    <phoneticPr fontId="2"/>
  </si>
  <si>
    <t>【来社】</t>
    <rPh sb="1" eb="3">
      <t>ライシャ</t>
    </rPh>
    <phoneticPr fontId="2"/>
  </si>
  <si>
    <t>派遣</t>
    <rPh sb="0" eb="2">
      <t>ハケン</t>
    </rPh>
    <phoneticPr fontId="2"/>
  </si>
  <si>
    <t>営業</t>
    <rPh sb="0" eb="2">
      <t>エイギョウ</t>
    </rPh>
    <phoneticPr fontId="2"/>
  </si>
  <si>
    <t>月次/VC</t>
    <rPh sb="0" eb="2">
      <t>ゲツジ</t>
    </rPh>
    <phoneticPr fontId="2"/>
  </si>
  <si>
    <t>竹田</t>
    <rPh sb="0" eb="2">
      <t>タケダ</t>
    </rPh>
    <phoneticPr fontId="2"/>
  </si>
  <si>
    <t>【営業】</t>
    <phoneticPr fontId="2"/>
  </si>
  <si>
    <t>派遣（新規）</t>
    <rPh sb="0" eb="2">
      <t>ハケン</t>
    </rPh>
    <rPh sb="3" eb="5">
      <t>シンキ</t>
    </rPh>
    <phoneticPr fontId="2"/>
  </si>
  <si>
    <t>派遣（再訪）</t>
    <rPh sb="0" eb="2">
      <t>ハケン</t>
    </rPh>
    <rPh sb="3" eb="5">
      <t>サイホウ</t>
    </rPh>
    <phoneticPr fontId="2"/>
  </si>
  <si>
    <t>国際（新規）</t>
    <rPh sb="0" eb="2">
      <t>コクサイ</t>
    </rPh>
    <rPh sb="3" eb="5">
      <t>シンキ</t>
    </rPh>
    <phoneticPr fontId="2"/>
  </si>
  <si>
    <t>国際（再訪）</t>
    <rPh sb="0" eb="2">
      <t>コクサイ</t>
    </rPh>
    <rPh sb="3" eb="5">
      <t>サイホウ</t>
    </rPh>
    <phoneticPr fontId="2"/>
  </si>
  <si>
    <t>その他（新規）</t>
    <rPh sb="2" eb="3">
      <t>タ</t>
    </rPh>
    <rPh sb="4" eb="6">
      <t>シンキ</t>
    </rPh>
    <phoneticPr fontId="2"/>
  </si>
  <si>
    <t>その他（再訪）</t>
    <rPh sb="2" eb="3">
      <t>タ</t>
    </rPh>
    <rPh sb="4" eb="6">
      <t>サイホウ</t>
    </rPh>
    <phoneticPr fontId="2"/>
  </si>
  <si>
    <t>社長（新規）</t>
    <rPh sb="0" eb="2">
      <t>シャチョウ</t>
    </rPh>
    <rPh sb="3" eb="5">
      <t>シンキ</t>
    </rPh>
    <phoneticPr fontId="2"/>
  </si>
  <si>
    <t>社長（再訪）</t>
    <rPh sb="0" eb="2">
      <t>シャチョウ</t>
    </rPh>
    <rPh sb="3" eb="5">
      <t>サイホウ</t>
    </rPh>
    <phoneticPr fontId="2"/>
  </si>
  <si>
    <t>訪問</t>
    <rPh sb="0" eb="2">
      <t>ホウモン</t>
    </rPh>
    <phoneticPr fontId="2"/>
  </si>
  <si>
    <t>来社</t>
    <rPh sb="0" eb="2">
      <t>ライシャ</t>
    </rPh>
    <phoneticPr fontId="2"/>
  </si>
  <si>
    <t>営業結果</t>
    <rPh sb="0" eb="2">
      <t>エイギョウ</t>
    </rPh>
    <rPh sb="2" eb="4">
      <t>ケッカ</t>
    </rPh>
    <phoneticPr fontId="2"/>
  </si>
  <si>
    <t>営業数</t>
    <rPh sb="0" eb="2">
      <t>エイギョウ</t>
    </rPh>
    <rPh sb="2" eb="3">
      <t>スウ</t>
    </rPh>
    <phoneticPr fontId="2"/>
  </si>
  <si>
    <t>緑のセルを入力する</t>
    <rPh sb="0" eb="1">
      <t>ミドリ</t>
    </rPh>
    <rPh sb="5" eb="7">
      <t>ニュウリョク</t>
    </rPh>
    <phoneticPr fontId="2"/>
  </si>
  <si>
    <t>社長</t>
    <rPh sb="0" eb="2">
      <t>シャチョウ</t>
    </rPh>
    <phoneticPr fontId="2"/>
  </si>
  <si>
    <t>高野</t>
    <rPh sb="0" eb="2">
      <t>タカノ</t>
    </rPh>
    <phoneticPr fontId="2"/>
  </si>
  <si>
    <t>その他</t>
    <rPh sb="2" eb="3">
      <t>タ</t>
    </rPh>
    <phoneticPr fontId="2"/>
  </si>
  <si>
    <t>作成者：</t>
    <phoneticPr fontId="2"/>
  </si>
  <si>
    <t>出向中</t>
    <rPh sb="0" eb="3">
      <t>シュッコウチュウ</t>
    </rPh>
    <phoneticPr fontId="2"/>
  </si>
  <si>
    <t>派遣・国際</t>
    <rPh sb="0" eb="2">
      <t>ハケン</t>
    </rPh>
    <rPh sb="3" eb="5">
      <t>コクサイ</t>
    </rPh>
    <phoneticPr fontId="2"/>
  </si>
  <si>
    <t>松島</t>
    <rPh sb="0" eb="2">
      <t>マツシマ</t>
    </rPh>
    <phoneticPr fontId="2"/>
  </si>
  <si>
    <t>HRVC</t>
    <phoneticPr fontId="2"/>
  </si>
  <si>
    <t>バングラミーティング</t>
    <phoneticPr fontId="2"/>
  </si>
  <si>
    <t>瀬戸　あゆみ</t>
    <rPh sb="0" eb="2">
      <t>セト</t>
    </rPh>
    <phoneticPr fontId="2"/>
  </si>
  <si>
    <t>松島</t>
    <rPh sb="0" eb="2">
      <t>マツシマ</t>
    </rPh>
    <phoneticPr fontId="2"/>
  </si>
  <si>
    <t>パク・瀬戸・渡辺・棚井・渋谷</t>
    <rPh sb="3" eb="5">
      <t>セト</t>
    </rPh>
    <rPh sb="6" eb="8">
      <t>ワタナベ</t>
    </rPh>
    <rPh sb="9" eb="11">
      <t>タナイ</t>
    </rPh>
    <rPh sb="12" eb="14">
      <t>シブヤ</t>
    </rPh>
    <phoneticPr fontId="2"/>
  </si>
</sst>
</file>

<file path=xl/styles.xml><?xml version="1.0" encoding="utf-8"?>
<styleSheet xmlns="http://schemas.openxmlformats.org/spreadsheetml/2006/main">
  <numFmts count="11">
    <numFmt numFmtId="176" formatCode="0&quot;件&quot;"/>
    <numFmt numFmtId="177" formatCode="0&quot; &quot;;[Red]&quot;(&quot;0&quot;)&quot;"/>
    <numFmt numFmtId="178" formatCode="&quot; 通&quot;General"/>
    <numFmt numFmtId="179" formatCode="0.00&quot;ｈ&quot;"/>
    <numFmt numFmtId="180" formatCode="&quot; 人&quot;General"/>
    <numFmt numFmtId="181" formatCode="0.00&quot; &quot;"/>
    <numFmt numFmtId="182" formatCode="General&quot; 人&quot;"/>
    <numFmt numFmtId="183" formatCode="&quot;横浜営業所電話報告　&quot;yyyy/m/d"/>
    <numFmt numFmtId="184" formatCode="0.000%"/>
    <numFmt numFmtId="185" formatCode="0_);[Red]\(0\)"/>
    <numFmt numFmtId="186" formatCode="[Red][&lt;&gt;0]General;[Black][=0]General"/>
  </numFmts>
  <fonts count="19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1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color indexed="8"/>
      <name val="ＭＳ Ｐゴシック11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0"/>
      <color indexed="8"/>
      <name val="ＭＳ Ｐゴシック"/>
      <family val="3"/>
      <charset val="128"/>
    </font>
    <font>
      <sz val="10"/>
      <color indexed="8"/>
      <name val="MS UI Gothic1"/>
      <family val="3"/>
      <charset val="128"/>
    </font>
    <font>
      <sz val="11"/>
      <name val="ＭＳ Ｐゴシック"/>
      <family val="3"/>
      <charset val="128"/>
    </font>
    <font>
      <b/>
      <u/>
      <sz val="18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11"/>
      <family val="3"/>
      <charset val="128"/>
    </font>
    <font>
      <sz val="12"/>
      <color indexed="8"/>
      <name val="ＭＳ Ｐゴシック1"/>
      <family val="3"/>
      <charset val="128"/>
    </font>
    <font>
      <sz val="12"/>
      <color indexed="8"/>
      <name val="ＭＳ Ｐゴシック2"/>
      <family val="3"/>
      <charset val="128"/>
    </font>
    <font>
      <sz val="14"/>
      <color indexed="8"/>
      <name val="ＭＳ Ｐゴシック1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</borders>
  <cellStyleXfs count="5">
    <xf numFmtId="0" fontId="0" fillId="0" borderId="0">
      <alignment vertical="center"/>
    </xf>
    <xf numFmtId="9" fontId="1" fillId="0" borderId="0" applyProtection="0">
      <alignment vertical="center"/>
    </xf>
    <xf numFmtId="9" fontId="1" fillId="0" borderId="0" applyProtection="0">
      <alignment vertical="center"/>
    </xf>
    <xf numFmtId="0" fontId="8" fillId="0" borderId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top" shrinkToFit="1"/>
    </xf>
    <xf numFmtId="0" fontId="3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vertical="center"/>
    </xf>
    <xf numFmtId="10" fontId="4" fillId="0" borderId="0" xfId="2" applyNumberFormat="1" applyFont="1" applyFill="1" applyBorder="1" applyAlignment="1">
      <alignment vertical="center"/>
    </xf>
    <xf numFmtId="10" fontId="6" fillId="0" borderId="0" xfId="1" applyNumberFormat="1" applyFont="1" applyFill="1" applyBorder="1" applyAlignment="1">
      <alignment vertical="center"/>
    </xf>
    <xf numFmtId="0" fontId="4" fillId="5" borderId="14" xfId="0" applyNumberFormat="1" applyFont="1" applyFill="1" applyBorder="1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/>
    </xf>
    <xf numFmtId="0" fontId="4" fillId="3" borderId="1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5" borderId="22" xfId="0" applyNumberFormat="1" applyFont="1" applyFill="1" applyBorder="1" applyAlignment="1">
      <alignment vertical="top" shrinkToFit="1"/>
    </xf>
    <xf numFmtId="176" fontId="4" fillId="0" borderId="12" xfId="0" applyNumberFormat="1" applyFont="1" applyFill="1" applyBorder="1" applyAlignment="1">
      <alignment vertical="center"/>
    </xf>
    <xf numFmtId="179" fontId="4" fillId="0" borderId="12" xfId="0" applyNumberFormat="1" applyFont="1" applyFill="1" applyBorder="1" applyAlignment="1">
      <alignment vertical="center"/>
    </xf>
    <xf numFmtId="182" fontId="3" fillId="0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4" fillId="5" borderId="23" xfId="0" applyNumberFormat="1" applyFont="1" applyFill="1" applyBorder="1" applyAlignment="1">
      <alignment horizontal="center" vertical="center"/>
    </xf>
    <xf numFmtId="0" fontId="4" fillId="5" borderId="14" xfId="0" applyNumberFormat="1" applyFont="1" applyFill="1" applyBorder="1" applyAlignment="1">
      <alignment horizontal="right" vertical="center"/>
    </xf>
    <xf numFmtId="179" fontId="4" fillId="5" borderId="14" xfId="0" applyNumberFormat="1" applyFont="1" applyFill="1" applyBorder="1" applyAlignment="1">
      <alignment horizontal="right" vertical="center"/>
    </xf>
    <xf numFmtId="0" fontId="5" fillId="5" borderId="24" xfId="0" applyNumberFormat="1" applyFont="1" applyFill="1" applyBorder="1" applyAlignment="1">
      <alignment vertical="top" shrinkToFit="1"/>
    </xf>
    <xf numFmtId="0" fontId="3" fillId="3" borderId="25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9" fontId="6" fillId="0" borderId="1" xfId="1" applyNumberFormat="1" applyFont="1" applyFill="1" applyBorder="1" applyAlignment="1">
      <alignment vertical="center"/>
    </xf>
    <xf numFmtId="185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7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5" borderId="14" xfId="0" applyNumberFormat="1" applyFont="1" applyFill="1" applyBorder="1" applyAlignment="1">
      <alignment horizontal="center" vertical="top" shrinkToFit="1"/>
    </xf>
    <xf numFmtId="176" fontId="4" fillId="5" borderId="21" xfId="0" applyNumberFormat="1" applyFont="1" applyFill="1" applyBorder="1" applyAlignment="1">
      <alignment horizontal="center" vertical="top" shrinkToFit="1"/>
    </xf>
    <xf numFmtId="0" fontId="4" fillId="5" borderId="17" xfId="0" applyNumberFormat="1" applyFont="1" applyFill="1" applyBorder="1" applyAlignment="1">
      <alignment horizontal="center" vertical="top" shrinkToFit="1"/>
    </xf>
    <xf numFmtId="0" fontId="4" fillId="0" borderId="0" xfId="0" applyNumberFormat="1" applyFont="1" applyFill="1" applyBorder="1" applyAlignment="1">
      <alignment horizontal="center" vertical="top" shrinkToFit="1"/>
    </xf>
    <xf numFmtId="176" fontId="4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0" fontId="4" fillId="5" borderId="35" xfId="0" applyNumberFormat="1" applyFont="1" applyFill="1" applyBorder="1" applyAlignment="1">
      <alignment horizontal="center" vertical="top" shrinkToFit="1"/>
    </xf>
    <xf numFmtId="0" fontId="5" fillId="5" borderId="36" xfId="0" applyNumberFormat="1" applyFont="1" applyFill="1" applyBorder="1" applyAlignment="1">
      <alignment vertical="top" shrinkToFit="1"/>
    </xf>
    <xf numFmtId="0" fontId="4" fillId="5" borderId="37" xfId="0" applyNumberFormat="1" applyFont="1" applyFill="1" applyBorder="1" applyAlignment="1">
      <alignment horizontal="center" vertical="top" shrinkToFit="1"/>
    </xf>
    <xf numFmtId="0" fontId="4" fillId="3" borderId="35" xfId="0" applyNumberFormat="1" applyFont="1" applyFill="1" applyBorder="1" applyAlignment="1">
      <alignment horizontal="center" vertical="center"/>
    </xf>
    <xf numFmtId="0" fontId="4" fillId="8" borderId="35" xfId="0" applyNumberFormat="1" applyFont="1" applyFill="1" applyBorder="1" applyAlignment="1">
      <alignment horizontal="center" vertical="center"/>
    </xf>
    <xf numFmtId="0" fontId="4" fillId="3" borderId="38" xfId="0" applyNumberFormat="1" applyFont="1" applyFill="1" applyBorder="1" applyAlignment="1">
      <alignment horizontal="center" vertical="center"/>
    </xf>
    <xf numFmtId="0" fontId="4" fillId="3" borderId="36" xfId="0" applyNumberFormat="1" applyFont="1" applyFill="1" applyBorder="1" applyAlignment="1">
      <alignment horizontal="center" vertical="center"/>
    </xf>
    <xf numFmtId="0" fontId="4" fillId="3" borderId="39" xfId="0" applyNumberFormat="1" applyFont="1" applyFill="1" applyBorder="1" applyAlignment="1">
      <alignment horizontal="center" vertical="center"/>
    </xf>
    <xf numFmtId="0" fontId="4" fillId="3" borderId="40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7" borderId="1" xfId="0" applyNumberFormat="1" applyFont="1" applyFill="1" applyBorder="1" applyAlignment="1">
      <alignment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42" xfId="0" applyNumberFormat="1" applyFont="1" applyFill="1" applyBorder="1" applyAlignment="1">
      <alignment horizontal="center" vertical="top" shrinkToFit="1"/>
    </xf>
    <xf numFmtId="185" fontId="3" fillId="0" borderId="0" xfId="0" applyNumberFormat="1" applyFont="1" applyFill="1" applyBorder="1" applyAlignment="1">
      <alignment horizontal="center" vertical="center"/>
    </xf>
    <xf numFmtId="40" fontId="4" fillId="0" borderId="0" xfId="4" applyNumberFormat="1" applyFont="1" applyBorder="1" applyAlignment="1">
      <alignment vertical="center"/>
    </xf>
    <xf numFmtId="185" fontId="4" fillId="0" borderId="0" xfId="4" applyNumberFormat="1" applyFont="1" applyBorder="1" applyAlignment="1">
      <alignment horizontal="right" vertical="center"/>
    </xf>
    <xf numFmtId="10" fontId="1" fillId="0" borderId="0" xfId="1" applyNumberFormat="1" applyBorder="1" applyAlignment="1">
      <alignment vertical="center"/>
    </xf>
    <xf numFmtId="9" fontId="6" fillId="0" borderId="0" xfId="1" applyNumberFormat="1" applyFont="1" applyFill="1" applyBorder="1" applyAlignment="1">
      <alignment vertical="center"/>
    </xf>
    <xf numFmtId="185" fontId="4" fillId="0" borderId="25" xfId="4" applyNumberFormat="1" applyFont="1" applyBorder="1" applyAlignment="1">
      <alignment horizontal="right" vertical="center"/>
    </xf>
    <xf numFmtId="0" fontId="11" fillId="0" borderId="0" xfId="0" applyFont="1" applyFill="1">
      <alignment vertical="center"/>
    </xf>
    <xf numFmtId="186" fontId="14" fillId="9" borderId="1" xfId="0" applyNumberFormat="1" applyFont="1" applyFill="1" applyBorder="1" applyAlignment="1">
      <alignment vertical="center"/>
    </xf>
    <xf numFmtId="186" fontId="14" fillId="9" borderId="43" xfId="0" applyNumberFormat="1" applyFont="1" applyFill="1" applyBorder="1" applyAlignment="1">
      <alignment vertical="center"/>
    </xf>
    <xf numFmtId="186" fontId="14" fillId="9" borderId="3" xfId="0" applyNumberFormat="1" applyFont="1" applyFill="1" applyBorder="1" applyAlignment="1">
      <alignment vertical="center"/>
    </xf>
    <xf numFmtId="10" fontId="15" fillId="7" borderId="1" xfId="1" applyNumberFormat="1" applyFont="1" applyFill="1" applyBorder="1" applyAlignment="1">
      <alignment vertical="center"/>
    </xf>
    <xf numFmtId="10" fontId="14" fillId="7" borderId="1" xfId="2" applyNumberFormat="1" applyFont="1" applyFill="1" applyBorder="1" applyAlignment="1">
      <alignment vertical="center"/>
    </xf>
    <xf numFmtId="40" fontId="14" fillId="0" borderId="3" xfId="4" applyNumberFormat="1" applyFont="1" applyBorder="1" applyAlignment="1">
      <alignment vertical="center"/>
    </xf>
    <xf numFmtId="185" fontId="14" fillId="0" borderId="3" xfId="4" applyNumberFormat="1" applyFont="1" applyBorder="1" applyAlignment="1">
      <alignment horizontal="right" vertical="center"/>
    </xf>
    <xf numFmtId="0" fontId="14" fillId="0" borderId="3" xfId="4" applyNumberFormat="1" applyFont="1" applyBorder="1" applyAlignment="1">
      <alignment horizontal="right" vertical="center"/>
    </xf>
    <xf numFmtId="10" fontId="15" fillId="0" borderId="1" xfId="1" applyNumberFormat="1" applyFont="1" applyFill="1" applyBorder="1" applyAlignment="1">
      <alignment vertical="center"/>
    </xf>
    <xf numFmtId="10" fontId="14" fillId="0" borderId="1" xfId="2" applyNumberFormat="1" applyFont="1" applyFill="1" applyBorder="1" applyAlignment="1">
      <alignment vertical="center"/>
    </xf>
    <xf numFmtId="176" fontId="14" fillId="9" borderId="21" xfId="0" applyNumberFormat="1" applyFont="1" applyFill="1" applyBorder="1" applyAlignment="1">
      <alignment horizontal="center" vertical="top" shrinkToFit="1"/>
    </xf>
    <xf numFmtId="176" fontId="16" fillId="9" borderId="5" xfId="0" applyNumberFormat="1" applyFont="1" applyFill="1" applyBorder="1" applyAlignment="1">
      <alignment horizontal="right" vertical="center"/>
    </xf>
    <xf numFmtId="176" fontId="13" fillId="9" borderId="6" xfId="4" applyNumberFormat="1" applyFont="1" applyFill="1" applyBorder="1" applyAlignment="1">
      <alignment horizontal="right" vertical="center"/>
    </xf>
    <xf numFmtId="10" fontId="17" fillId="4" borderId="13" xfId="2" applyNumberFormat="1" applyFont="1" applyFill="1" applyBorder="1" applyAlignment="1">
      <alignment vertical="center"/>
    </xf>
    <xf numFmtId="181" fontId="13" fillId="4" borderId="8" xfId="0" applyNumberFormat="1" applyFont="1" applyFill="1" applyBorder="1" applyAlignment="1">
      <alignment vertical="center"/>
    </xf>
    <xf numFmtId="176" fontId="16" fillId="4" borderId="7" xfId="0" applyNumberFormat="1" applyFont="1" applyFill="1" applyBorder="1" applyAlignment="1">
      <alignment vertical="center"/>
    </xf>
    <xf numFmtId="176" fontId="13" fillId="4" borderId="6" xfId="0" applyNumberFormat="1" applyFont="1" applyFill="1" applyBorder="1" applyAlignment="1">
      <alignment horizontal="right" vertical="center"/>
    </xf>
    <xf numFmtId="10" fontId="16" fillId="4" borderId="5" xfId="1" applyNumberFormat="1" applyFont="1" applyFill="1" applyBorder="1" applyAlignment="1">
      <alignment vertical="center"/>
    </xf>
    <xf numFmtId="184" fontId="16" fillId="4" borderId="4" xfId="0" applyNumberFormat="1" applyFont="1" applyFill="1" applyBorder="1" applyAlignment="1">
      <alignment vertical="center"/>
    </xf>
    <xf numFmtId="176" fontId="18" fillId="2" borderId="3" xfId="0" applyNumberFormat="1" applyFont="1" applyFill="1" applyBorder="1" applyAlignment="1">
      <alignment horizontal="center" vertical="center"/>
    </xf>
    <xf numFmtId="176" fontId="18" fillId="9" borderId="3" xfId="0" applyNumberFormat="1" applyFont="1" applyFill="1" applyBorder="1" applyAlignment="1">
      <alignment horizontal="center" vertical="center"/>
    </xf>
    <xf numFmtId="176" fontId="18" fillId="9" borderId="41" xfId="0" applyNumberFormat="1" applyFont="1" applyFill="1" applyBorder="1" applyAlignment="1">
      <alignment horizontal="center" vertical="center"/>
    </xf>
    <xf numFmtId="176" fontId="18" fillId="9" borderId="2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4" fillId="0" borderId="52" xfId="0" applyNumberFormat="1" applyFont="1" applyFill="1" applyBorder="1" applyAlignment="1">
      <alignment horizontal="right" vertical="center"/>
    </xf>
    <xf numFmtId="0" fontId="3" fillId="0" borderId="52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181" fontId="13" fillId="10" borderId="14" xfId="0" applyNumberFormat="1" applyFont="1" applyFill="1" applyBorder="1" applyAlignment="1">
      <alignment vertical="center"/>
    </xf>
    <xf numFmtId="176" fontId="16" fillId="10" borderId="7" xfId="0" applyNumberFormat="1" applyFont="1" applyFill="1" applyBorder="1" applyAlignment="1">
      <alignment horizontal="right" vertical="center"/>
    </xf>
    <xf numFmtId="10" fontId="16" fillId="10" borderId="5" xfId="1" applyNumberFormat="1" applyFont="1" applyFill="1" applyBorder="1" applyAlignment="1">
      <alignment vertical="center"/>
    </xf>
    <xf numFmtId="0" fontId="0" fillId="10" borderId="3" xfId="0" applyFill="1" applyBorder="1" applyAlignment="1">
      <alignment horizontal="center" vertical="center"/>
    </xf>
    <xf numFmtId="176" fontId="14" fillId="10" borderId="3" xfId="0" applyNumberFormat="1" applyFont="1" applyFill="1" applyBorder="1" applyAlignment="1">
      <alignment horizontal="center" vertical="center"/>
    </xf>
    <xf numFmtId="0" fontId="4" fillId="10" borderId="3" xfId="0" applyNumberFormat="1" applyFont="1" applyFill="1" applyBorder="1" applyAlignment="1">
      <alignment horizontal="center" vertical="top" wrapText="1"/>
    </xf>
    <xf numFmtId="0" fontId="4" fillId="11" borderId="19" xfId="0" applyNumberFormat="1" applyFont="1" applyFill="1" applyBorder="1" applyAlignment="1">
      <alignment horizontal="center" vertical="center"/>
    </xf>
    <xf numFmtId="176" fontId="14" fillId="9" borderId="53" xfId="0" applyNumberFormat="1" applyFont="1" applyFill="1" applyBorder="1" applyAlignment="1">
      <alignment horizontal="center" vertical="top" shrinkToFit="1"/>
    </xf>
    <xf numFmtId="0" fontId="4" fillId="7" borderId="1" xfId="0" applyNumberFormat="1" applyFont="1" applyFill="1" applyBorder="1" applyAlignment="1">
      <alignment horizontal="center" vertical="center" wrapText="1"/>
    </xf>
    <xf numFmtId="183" fontId="7" fillId="0" borderId="29" xfId="0" applyNumberFormat="1" applyFont="1" applyFill="1" applyBorder="1" applyAlignment="1">
      <alignment horizontal="center" vertical="center"/>
    </xf>
    <xf numFmtId="0" fontId="4" fillId="6" borderId="30" xfId="0" applyNumberFormat="1" applyFont="1" applyFill="1" applyBorder="1" applyAlignment="1">
      <alignment horizontal="center" vertical="center"/>
    </xf>
    <xf numFmtId="0" fontId="4" fillId="6" borderId="31" xfId="0" applyNumberFormat="1" applyFont="1" applyFill="1" applyBorder="1" applyAlignment="1">
      <alignment horizontal="center" vertical="center"/>
    </xf>
    <xf numFmtId="0" fontId="4" fillId="6" borderId="32" xfId="0" applyNumberFormat="1" applyFont="1" applyFill="1" applyBorder="1" applyAlignment="1">
      <alignment horizontal="center" vertical="center"/>
    </xf>
    <xf numFmtId="0" fontId="4" fillId="6" borderId="33" xfId="0" applyNumberFormat="1" applyFont="1" applyFill="1" applyBorder="1" applyAlignment="1">
      <alignment horizontal="center" vertical="center"/>
    </xf>
    <xf numFmtId="0" fontId="4" fillId="6" borderId="29" xfId="0" applyNumberFormat="1" applyFont="1" applyFill="1" applyBorder="1" applyAlignment="1">
      <alignment horizontal="center" vertical="center"/>
    </xf>
    <xf numFmtId="0" fontId="4" fillId="6" borderId="34" xfId="0" applyNumberFormat="1" applyFont="1" applyFill="1" applyBorder="1" applyAlignment="1">
      <alignment horizontal="center" vertical="center"/>
    </xf>
    <xf numFmtId="0" fontId="4" fillId="5" borderId="30" xfId="0" applyNumberFormat="1" applyFont="1" applyFill="1" applyBorder="1" applyAlignment="1">
      <alignment horizontal="center" vertical="center"/>
    </xf>
    <xf numFmtId="0" fontId="4" fillId="5" borderId="31" xfId="0" applyNumberFormat="1" applyFont="1" applyFill="1" applyBorder="1" applyAlignment="1">
      <alignment horizontal="center" vertical="center"/>
    </xf>
    <xf numFmtId="0" fontId="4" fillId="5" borderId="32" xfId="0" applyNumberFormat="1" applyFont="1" applyFill="1" applyBorder="1" applyAlignment="1">
      <alignment horizontal="center" vertical="center"/>
    </xf>
    <xf numFmtId="0" fontId="4" fillId="5" borderId="33" xfId="0" applyNumberFormat="1" applyFont="1" applyFill="1" applyBorder="1" applyAlignment="1">
      <alignment horizontal="center" vertical="center"/>
    </xf>
    <xf numFmtId="0" fontId="4" fillId="5" borderId="29" xfId="0" applyNumberFormat="1" applyFont="1" applyFill="1" applyBorder="1" applyAlignment="1">
      <alignment horizontal="center" vertical="center"/>
    </xf>
    <xf numFmtId="0" fontId="4" fillId="5" borderId="34" xfId="0" applyNumberFormat="1" applyFont="1" applyFill="1" applyBorder="1" applyAlignment="1">
      <alignment horizontal="center" vertical="center"/>
    </xf>
    <xf numFmtId="0" fontId="3" fillId="3" borderId="28" xfId="0" applyNumberFormat="1" applyFont="1" applyFill="1" applyBorder="1" applyAlignment="1">
      <alignment horizontal="center" vertical="center"/>
    </xf>
    <xf numFmtId="0" fontId="3" fillId="3" borderId="27" xfId="0" applyNumberFormat="1" applyFont="1" applyFill="1" applyBorder="1" applyAlignment="1">
      <alignment horizontal="center" vertical="center"/>
    </xf>
    <xf numFmtId="0" fontId="3" fillId="3" borderId="26" xfId="0" applyNumberFormat="1" applyFont="1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12" fillId="9" borderId="44" xfId="0" applyNumberFormat="1" applyFont="1" applyFill="1" applyBorder="1" applyAlignment="1">
      <alignment horizontal="center" vertical="center"/>
    </xf>
    <xf numFmtId="0" fontId="12" fillId="9" borderId="45" xfId="0" applyNumberFormat="1" applyFont="1" applyFill="1" applyBorder="1" applyAlignment="1">
      <alignment horizontal="center" vertical="center"/>
    </xf>
    <xf numFmtId="0" fontId="12" fillId="9" borderId="46" xfId="0" applyNumberFormat="1" applyFont="1" applyFill="1" applyBorder="1" applyAlignment="1">
      <alignment horizontal="center" vertical="center"/>
    </xf>
    <xf numFmtId="0" fontId="12" fillId="9" borderId="47" xfId="0" applyNumberFormat="1" applyFont="1" applyFill="1" applyBorder="1" applyAlignment="1">
      <alignment horizontal="center" vertical="center"/>
    </xf>
    <xf numFmtId="0" fontId="12" fillId="9" borderId="0" xfId="0" applyNumberFormat="1" applyFont="1" applyFill="1" applyBorder="1" applyAlignment="1">
      <alignment horizontal="center" vertical="center"/>
    </xf>
    <xf numFmtId="0" fontId="12" fillId="9" borderId="48" xfId="0" applyNumberFormat="1" applyFont="1" applyFill="1" applyBorder="1" applyAlignment="1">
      <alignment horizontal="center" vertical="center"/>
    </xf>
    <xf numFmtId="0" fontId="12" fillId="9" borderId="49" xfId="0" applyNumberFormat="1" applyFont="1" applyFill="1" applyBorder="1" applyAlignment="1">
      <alignment horizontal="center" vertical="center"/>
    </xf>
    <xf numFmtId="0" fontId="12" fillId="9" borderId="50" xfId="0" applyNumberFormat="1" applyFont="1" applyFill="1" applyBorder="1" applyAlignment="1">
      <alignment horizontal="center" vertical="center"/>
    </xf>
    <xf numFmtId="0" fontId="12" fillId="9" borderId="51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5" borderId="20" xfId="0" applyNumberFormat="1" applyFont="1" applyFill="1" applyBorder="1" applyAlignment="1">
      <alignment horizontal="center" vertical="center" wrapText="1"/>
    </xf>
    <xf numFmtId="0" fontId="4" fillId="5" borderId="16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top" wrapText="1"/>
    </xf>
    <xf numFmtId="179" fontId="4" fillId="5" borderId="17" xfId="0" applyNumberFormat="1" applyFont="1" applyFill="1" applyBorder="1" applyAlignment="1">
      <alignment horizontal="center" vertical="center"/>
    </xf>
    <xf numFmtId="179" fontId="4" fillId="5" borderId="54" xfId="0" applyNumberFormat="1" applyFont="1" applyFill="1" applyBorder="1" applyAlignment="1">
      <alignment horizontal="center" vertical="center"/>
    </xf>
    <xf numFmtId="0" fontId="4" fillId="5" borderId="17" xfId="0" applyNumberFormat="1" applyFont="1" applyFill="1" applyBorder="1" applyAlignment="1">
      <alignment horizontal="center" vertical="center"/>
    </xf>
    <xf numFmtId="0" fontId="4" fillId="5" borderId="54" xfId="0" applyNumberFormat="1" applyFont="1" applyFill="1" applyBorder="1" applyAlignment="1">
      <alignment horizontal="center" vertical="center"/>
    </xf>
  </cellXfs>
  <cellStyles count="5">
    <cellStyle name="Excel_BuiltIn_Percent" xfId="2"/>
    <cellStyle name="パーセント" xfId="1" builtinId="5"/>
    <cellStyle name="桁区切り" xfId="4" builtinId="6"/>
    <cellStyle name="標準" xfId="0" builtinId="0"/>
    <cellStyle name="標準 2" xfId="3"/>
  </cellStyles>
  <dxfs count="0"/>
  <tableStyles count="0" defaultTableStyle="TableStyleMedium9" defaultPivotStyle="PivotStyleLight16"/>
  <colors>
    <mruColors>
      <color rgb="FFFFCC99"/>
      <color rgb="FFCCFFFF"/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T39"/>
  <sheetViews>
    <sheetView tabSelected="1" topLeftCell="A7" zoomScale="85" zoomScaleNormal="85" workbookViewId="0">
      <selection activeCell="C19" sqref="C19"/>
    </sheetView>
  </sheetViews>
  <sheetFormatPr defaultRowHeight="13.5"/>
  <cols>
    <col min="1" max="1" width="6.875" customWidth="1"/>
    <col min="2" max="2" width="13.5" customWidth="1"/>
    <col min="3" max="3" width="9.375" bestFit="1" customWidth="1"/>
    <col min="4" max="4" width="11.375" bestFit="1" customWidth="1"/>
    <col min="5" max="5" width="10.875" bestFit="1" customWidth="1"/>
    <col min="7" max="10" width="9.75" bestFit="1" customWidth="1"/>
    <col min="11" max="12" width="9.75" customWidth="1"/>
    <col min="13" max="14" width="11.375" bestFit="1" customWidth="1"/>
  </cols>
  <sheetData>
    <row r="1" spans="1:20" ht="21.75" thickBot="1">
      <c r="A1">
        <v>28</v>
      </c>
      <c r="B1" s="109">
        <v>43923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97" t="s">
        <v>60</v>
      </c>
      <c r="N1" s="98" t="s">
        <v>66</v>
      </c>
      <c r="O1" s="99"/>
      <c r="P1" s="99"/>
      <c r="Q1" s="99"/>
      <c r="R1" s="99"/>
      <c r="S1" s="99"/>
    </row>
    <row r="2" spans="1:20" ht="14.25" thickTop="1">
      <c r="B2" s="8"/>
      <c r="C2" s="6"/>
      <c r="D2" s="8"/>
      <c r="E2" s="8"/>
      <c r="F2" s="8" t="s">
        <v>29</v>
      </c>
      <c r="G2" s="8"/>
      <c r="H2" s="8"/>
      <c r="I2" s="41"/>
      <c r="J2" s="8"/>
      <c r="K2" s="8"/>
      <c r="L2" s="8"/>
      <c r="T2" s="41"/>
    </row>
    <row r="3" spans="1:20">
      <c r="B3" s="35"/>
      <c r="C3" s="21" t="s">
        <v>19</v>
      </c>
      <c r="D3" s="21" t="s">
        <v>11</v>
      </c>
      <c r="E3" s="106" t="s">
        <v>28</v>
      </c>
      <c r="F3" s="22" t="s">
        <v>27</v>
      </c>
      <c r="G3" s="6"/>
      <c r="H3" s="6"/>
      <c r="I3" s="122" t="s">
        <v>55</v>
      </c>
      <c r="J3" s="123"/>
      <c r="K3" s="124"/>
      <c r="L3" s="34" t="s">
        <v>24</v>
      </c>
      <c r="M3" s="136" t="s">
        <v>26</v>
      </c>
      <c r="N3" s="136"/>
      <c r="T3" s="41"/>
    </row>
    <row r="4" spans="1:20" ht="14.25" thickBot="1">
      <c r="B4" s="137" t="s">
        <v>25</v>
      </c>
      <c r="C4" s="20"/>
      <c r="D4" s="32"/>
      <c r="E4" s="31"/>
      <c r="F4" s="31"/>
      <c r="G4" s="36"/>
      <c r="H4" s="36"/>
      <c r="I4" s="33" t="s">
        <v>43</v>
      </c>
      <c r="J4" s="42" t="s">
        <v>24</v>
      </c>
      <c r="K4" s="43" t="s">
        <v>31</v>
      </c>
      <c r="L4" s="44" t="s">
        <v>36</v>
      </c>
      <c r="M4" s="138" t="s">
        <v>65</v>
      </c>
      <c r="N4" s="139"/>
      <c r="T4" s="41"/>
    </row>
    <row r="5" spans="1:20" ht="18.75" thickTop="1" thickBot="1">
      <c r="B5" s="137"/>
      <c r="C5" s="20"/>
      <c r="D5" s="32"/>
      <c r="E5" s="31"/>
      <c r="F5" s="31"/>
      <c r="G5" s="36"/>
      <c r="H5" s="36"/>
      <c r="I5" s="25"/>
      <c r="J5" s="44" t="s">
        <v>36</v>
      </c>
      <c r="K5" s="83">
        <v>0</v>
      </c>
      <c r="L5" s="53" t="s">
        <v>37</v>
      </c>
      <c r="M5" s="138"/>
      <c r="N5" s="139"/>
      <c r="P5" s="72"/>
      <c r="T5" s="41"/>
    </row>
    <row r="6" spans="1:20" ht="18.75" thickTop="1" thickBot="1">
      <c r="B6" s="137"/>
      <c r="C6" s="30"/>
      <c r="D6" s="141"/>
      <c r="E6" s="143"/>
      <c r="F6" s="143"/>
      <c r="G6" s="36"/>
      <c r="H6" s="36"/>
      <c r="I6" s="25"/>
      <c r="J6" s="44" t="s">
        <v>37</v>
      </c>
      <c r="K6" s="107">
        <v>0</v>
      </c>
      <c r="L6" s="45"/>
      <c r="M6" s="140"/>
      <c r="N6" s="140"/>
      <c r="T6" s="41"/>
    </row>
    <row r="7" spans="1:20" ht="18.75" thickTop="1" thickBot="1">
      <c r="B7" s="137"/>
      <c r="C7" s="30"/>
      <c r="D7" s="142"/>
      <c r="E7" s="144"/>
      <c r="F7" s="144"/>
      <c r="G7" s="36"/>
      <c r="H7" s="36"/>
      <c r="I7" s="25"/>
      <c r="J7" s="44" t="s">
        <v>63</v>
      </c>
      <c r="K7" s="83">
        <v>0</v>
      </c>
      <c r="L7" s="41"/>
    </row>
    <row r="8" spans="1:20" ht="18" thickTop="1">
      <c r="B8" s="29" t="s">
        <v>23</v>
      </c>
      <c r="C8" s="28"/>
      <c r="D8" s="27">
        <v>1</v>
      </c>
      <c r="E8" s="26">
        <v>0</v>
      </c>
      <c r="F8" s="26">
        <v>0</v>
      </c>
      <c r="G8" s="61"/>
      <c r="H8" s="61"/>
      <c r="I8" s="25" t="s">
        <v>22</v>
      </c>
      <c r="J8" s="44" t="s">
        <v>36</v>
      </c>
      <c r="K8" s="83">
        <v>1</v>
      </c>
      <c r="L8" s="41"/>
    </row>
    <row r="9" spans="1:20" ht="18" thickBot="1">
      <c r="B9" s="12"/>
      <c r="C9" s="60"/>
      <c r="D9" s="10"/>
      <c r="E9" s="61"/>
      <c r="F9" s="61"/>
      <c r="G9" s="61"/>
      <c r="H9" s="61"/>
      <c r="I9" s="25"/>
      <c r="J9" s="44" t="s">
        <v>37</v>
      </c>
      <c r="K9" s="83">
        <v>1</v>
      </c>
      <c r="L9" s="6"/>
      <c r="M9" s="125" t="s">
        <v>54</v>
      </c>
      <c r="N9" s="126"/>
      <c r="T9" s="41"/>
    </row>
    <row r="10" spans="1:20" ht="17.25">
      <c r="B10" s="127" t="s">
        <v>56</v>
      </c>
      <c r="C10" s="128"/>
      <c r="D10" s="128"/>
      <c r="E10" s="129"/>
      <c r="F10" s="24"/>
      <c r="G10" s="24"/>
      <c r="H10" s="24"/>
      <c r="I10" s="52"/>
      <c r="J10" s="44" t="s">
        <v>63</v>
      </c>
      <c r="K10" s="83">
        <v>0</v>
      </c>
      <c r="L10" s="6"/>
      <c r="M10" s="103" t="s">
        <v>40</v>
      </c>
      <c r="N10" s="104">
        <f>SUM(K5:K7)</f>
        <v>0</v>
      </c>
      <c r="T10" s="41"/>
    </row>
    <row r="11" spans="1:20" ht="17.25">
      <c r="B11" s="130"/>
      <c r="C11" s="131"/>
      <c r="D11" s="131"/>
      <c r="E11" s="132"/>
      <c r="F11" s="24"/>
      <c r="G11" s="24"/>
      <c r="H11" s="24"/>
      <c r="I11" s="52" t="s">
        <v>38</v>
      </c>
      <c r="J11" s="51" t="s">
        <v>36</v>
      </c>
      <c r="K11" s="83">
        <v>0</v>
      </c>
      <c r="L11" s="62"/>
      <c r="M11" s="105" t="s">
        <v>52</v>
      </c>
      <c r="N11" s="104">
        <f>SUM(K8:K10)</f>
        <v>2</v>
      </c>
      <c r="T11" s="41"/>
    </row>
    <row r="12" spans="1:20" ht="17.25">
      <c r="B12" s="130"/>
      <c r="C12" s="131"/>
      <c r="D12" s="131"/>
      <c r="E12" s="132"/>
      <c r="F12" s="24"/>
      <c r="G12" s="24"/>
      <c r="H12" s="24"/>
      <c r="I12" s="52"/>
      <c r="J12" s="51" t="s">
        <v>37</v>
      </c>
      <c r="K12" s="83">
        <v>1</v>
      </c>
      <c r="L12" s="41"/>
      <c r="M12" s="105" t="s">
        <v>53</v>
      </c>
      <c r="N12" s="104">
        <f>SUM(K11:K13)</f>
        <v>1</v>
      </c>
      <c r="T12" s="41"/>
    </row>
    <row r="13" spans="1:20" ht="18" thickBot="1">
      <c r="B13" s="133"/>
      <c r="C13" s="134"/>
      <c r="D13" s="134"/>
      <c r="E13" s="135"/>
      <c r="F13" s="24"/>
      <c r="G13" s="24"/>
      <c r="H13" s="24"/>
      <c r="I13" s="52"/>
      <c r="J13" s="65" t="s">
        <v>63</v>
      </c>
      <c r="K13" s="83">
        <v>0</v>
      </c>
      <c r="L13" s="41"/>
      <c r="M13" s="41"/>
      <c r="N13" s="41"/>
      <c r="T13" s="41"/>
    </row>
    <row r="14" spans="1:20">
      <c r="F14" s="23"/>
      <c r="G14" s="23"/>
      <c r="H14" s="23"/>
      <c r="I14" s="23"/>
      <c r="J14" s="23"/>
      <c r="K14" s="23"/>
      <c r="L14" s="23"/>
      <c r="M14" s="8"/>
      <c r="N14" s="7"/>
      <c r="O14" s="45"/>
      <c r="P14" s="46"/>
      <c r="Q14" s="47"/>
      <c r="R14" s="47"/>
      <c r="S14" s="47"/>
      <c r="T14" s="41"/>
    </row>
    <row r="15" spans="1:20">
      <c r="B15" s="48" t="s">
        <v>21</v>
      </c>
      <c r="C15" s="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47"/>
      <c r="R15" s="47"/>
      <c r="S15" s="47"/>
      <c r="T15" s="41"/>
    </row>
    <row r="16" spans="1:20">
      <c r="B16" s="54" t="s">
        <v>20</v>
      </c>
      <c r="C16" s="54" t="s">
        <v>19</v>
      </c>
      <c r="D16" s="55" t="s">
        <v>18</v>
      </c>
      <c r="E16" s="54" t="s">
        <v>17</v>
      </c>
      <c r="F16" s="56" t="s">
        <v>10</v>
      </c>
      <c r="G16" s="4" t="s">
        <v>44</v>
      </c>
      <c r="H16" s="4" t="s">
        <v>45</v>
      </c>
      <c r="I16" s="4" t="s">
        <v>46</v>
      </c>
      <c r="J16" s="4" t="s">
        <v>47</v>
      </c>
      <c r="K16" s="4" t="s">
        <v>50</v>
      </c>
      <c r="L16" s="4" t="s">
        <v>51</v>
      </c>
      <c r="M16" s="4" t="s">
        <v>48</v>
      </c>
      <c r="N16" s="4" t="s">
        <v>49</v>
      </c>
      <c r="O16" s="57" t="s">
        <v>16</v>
      </c>
      <c r="P16" s="58" t="s">
        <v>15</v>
      </c>
      <c r="Q16" s="4" t="s">
        <v>9</v>
      </c>
      <c r="R16" s="4" t="s">
        <v>8</v>
      </c>
      <c r="S16" s="59" t="s">
        <v>7</v>
      </c>
      <c r="T16" s="58" t="s">
        <v>30</v>
      </c>
    </row>
    <row r="17" spans="2:20" ht="17.25">
      <c r="B17" s="64" t="s">
        <v>2</v>
      </c>
      <c r="C17" s="40"/>
      <c r="D17" s="73">
        <v>0</v>
      </c>
      <c r="E17" s="73">
        <v>0</v>
      </c>
      <c r="F17" s="74">
        <v>0</v>
      </c>
      <c r="G17" s="75">
        <v>0</v>
      </c>
      <c r="H17" s="75">
        <v>0</v>
      </c>
      <c r="I17" s="75">
        <v>0</v>
      </c>
      <c r="J17" s="75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6">
        <f t="shared" ref="R17:R25" si="0">IFERROR(F17/E17/100,0)</f>
        <v>0</v>
      </c>
      <c r="S17" s="77">
        <f>IFERROR(SUM(G17:N17)/F17,0)</f>
        <v>0</v>
      </c>
      <c r="T17" s="63"/>
    </row>
    <row r="18" spans="2:20" ht="17.25">
      <c r="B18" s="64" t="s">
        <v>1</v>
      </c>
      <c r="C18" s="40"/>
      <c r="D18" s="73">
        <v>3</v>
      </c>
      <c r="E18" s="73">
        <v>3</v>
      </c>
      <c r="F18" s="74">
        <v>25</v>
      </c>
      <c r="G18" s="75">
        <v>0</v>
      </c>
      <c r="H18" s="75">
        <v>0</v>
      </c>
      <c r="I18" s="75">
        <v>0</v>
      </c>
      <c r="J18" s="75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6">
        <f t="shared" si="0"/>
        <v>8.3333333333333343E-2</v>
      </c>
      <c r="S18" s="77">
        <f t="shared" ref="S18:S25" si="1">IFERROR(SUM(G18:N18)/F18,0)</f>
        <v>0</v>
      </c>
      <c r="T18" s="63"/>
    </row>
    <row r="19" spans="2:20" ht="41.25" customHeight="1">
      <c r="B19" s="64" t="s">
        <v>39</v>
      </c>
      <c r="C19" s="108" t="s">
        <v>68</v>
      </c>
      <c r="D19" s="73">
        <v>20</v>
      </c>
      <c r="E19" s="73">
        <v>20</v>
      </c>
      <c r="F19" s="74">
        <v>46</v>
      </c>
      <c r="G19" s="75">
        <v>0</v>
      </c>
      <c r="H19" s="75">
        <v>0</v>
      </c>
      <c r="I19" s="75">
        <v>0</v>
      </c>
      <c r="J19" s="75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1</v>
      </c>
      <c r="Q19" s="73">
        <v>0</v>
      </c>
      <c r="R19" s="76">
        <f t="shared" si="0"/>
        <v>2.3E-2</v>
      </c>
      <c r="S19" s="77">
        <f t="shared" si="1"/>
        <v>0</v>
      </c>
      <c r="T19" s="63"/>
    </row>
    <row r="20" spans="2:20" ht="17.25" hidden="1">
      <c r="B20" s="64" t="s">
        <v>2</v>
      </c>
      <c r="C20" s="40" t="s">
        <v>42</v>
      </c>
      <c r="D20" s="73">
        <v>0</v>
      </c>
      <c r="E20" s="73">
        <v>0</v>
      </c>
      <c r="F20" s="74">
        <v>0</v>
      </c>
      <c r="G20" s="75">
        <v>0</v>
      </c>
      <c r="H20" s="75">
        <v>0</v>
      </c>
      <c r="I20" s="75">
        <v>0</v>
      </c>
      <c r="J20" s="75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6">
        <f>IFERROR(F20/E20/100,0)</f>
        <v>0</v>
      </c>
      <c r="S20" s="77">
        <f t="shared" si="1"/>
        <v>0</v>
      </c>
      <c r="T20" s="63" t="s">
        <v>61</v>
      </c>
    </row>
    <row r="21" spans="2:20" ht="17.25" hidden="1">
      <c r="B21" s="64" t="s">
        <v>57</v>
      </c>
      <c r="C21" s="40" t="s">
        <v>58</v>
      </c>
      <c r="D21" s="73">
        <v>0</v>
      </c>
      <c r="E21" s="73">
        <v>0</v>
      </c>
      <c r="F21" s="74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6">
        <f>IFERROR(F21/E21/100,0)</f>
        <v>0</v>
      </c>
      <c r="S21" s="77">
        <f t="shared" si="1"/>
        <v>0</v>
      </c>
      <c r="T21" s="63" t="s">
        <v>61</v>
      </c>
    </row>
    <row r="22" spans="2:20" ht="17.25">
      <c r="B22" s="64" t="s">
        <v>62</v>
      </c>
      <c r="C22" s="40"/>
      <c r="D22" s="73"/>
      <c r="E22" s="73"/>
      <c r="F22" s="74"/>
      <c r="G22" s="75">
        <v>0</v>
      </c>
      <c r="H22" s="75">
        <v>0</v>
      </c>
      <c r="I22" s="75">
        <v>0</v>
      </c>
      <c r="J22" s="75">
        <v>0</v>
      </c>
      <c r="K22" s="73">
        <v>0</v>
      </c>
      <c r="L22" s="75">
        <v>0</v>
      </c>
      <c r="M22" s="75">
        <v>0</v>
      </c>
      <c r="N22" s="75">
        <v>0</v>
      </c>
      <c r="O22" s="75">
        <v>0</v>
      </c>
      <c r="P22" s="75"/>
      <c r="Q22" s="73"/>
      <c r="R22" s="76">
        <f>IFERROR(F22/E22/100,0)</f>
        <v>0</v>
      </c>
      <c r="S22" s="77">
        <f t="shared" si="1"/>
        <v>0</v>
      </c>
      <c r="T22" s="63"/>
    </row>
    <row r="23" spans="2:20" ht="17.25">
      <c r="B23" s="64" t="s">
        <v>64</v>
      </c>
      <c r="C23" s="40" t="s">
        <v>67</v>
      </c>
      <c r="D23" s="73">
        <v>5</v>
      </c>
      <c r="E23" s="73">
        <v>5</v>
      </c>
      <c r="F23" s="74">
        <v>20</v>
      </c>
      <c r="G23" s="75">
        <v>0</v>
      </c>
      <c r="H23" s="75">
        <v>0</v>
      </c>
      <c r="I23" s="75">
        <v>0</v>
      </c>
      <c r="J23" s="75">
        <v>0</v>
      </c>
      <c r="K23" s="73">
        <v>0</v>
      </c>
      <c r="L23" s="73">
        <v>0</v>
      </c>
      <c r="M23" s="73">
        <v>0</v>
      </c>
      <c r="N23" s="73">
        <v>2</v>
      </c>
      <c r="O23" s="73">
        <v>0</v>
      </c>
      <c r="P23" s="73">
        <v>0</v>
      </c>
      <c r="Q23" s="73">
        <v>0</v>
      </c>
      <c r="R23" s="76">
        <f>IFERROR(F23/E23/100,0)</f>
        <v>0.04</v>
      </c>
      <c r="S23" s="77">
        <f t="shared" si="1"/>
        <v>0.1</v>
      </c>
      <c r="T23" s="63"/>
    </row>
    <row r="24" spans="2:20" ht="17.25">
      <c r="B24" s="64"/>
      <c r="C24" s="40"/>
      <c r="D24" s="73">
        <v>0</v>
      </c>
      <c r="E24" s="73">
        <v>0</v>
      </c>
      <c r="F24" s="74">
        <v>0</v>
      </c>
      <c r="G24" s="75">
        <v>0</v>
      </c>
      <c r="H24" s="75">
        <v>0</v>
      </c>
      <c r="I24" s="75">
        <v>0</v>
      </c>
      <c r="J24" s="75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6">
        <f t="shared" si="0"/>
        <v>0</v>
      </c>
      <c r="S24" s="77">
        <f t="shared" si="1"/>
        <v>0</v>
      </c>
      <c r="T24" s="63"/>
    </row>
    <row r="25" spans="2:20" ht="17.25">
      <c r="B25" s="39" t="s">
        <v>0</v>
      </c>
      <c r="C25" s="38"/>
      <c r="D25" s="78">
        <f t="shared" ref="D25:Q25" si="2">SUM(D17:D24)</f>
        <v>28</v>
      </c>
      <c r="E25" s="78">
        <f t="shared" si="2"/>
        <v>28</v>
      </c>
      <c r="F25" s="79">
        <f>SUM(F17:F24)</f>
        <v>91</v>
      </c>
      <c r="G25" s="80">
        <f t="shared" si="2"/>
        <v>0</v>
      </c>
      <c r="H25" s="80">
        <f t="shared" si="2"/>
        <v>0</v>
      </c>
      <c r="I25" s="80">
        <f t="shared" si="2"/>
        <v>0</v>
      </c>
      <c r="J25" s="80">
        <f>SUM(J17:J24)</f>
        <v>0</v>
      </c>
      <c r="K25" s="80">
        <f>SUM(K17:K24)</f>
        <v>0</v>
      </c>
      <c r="L25" s="80">
        <f>SUM(L17:L24)</f>
        <v>0</v>
      </c>
      <c r="M25" s="80">
        <f t="shared" si="2"/>
        <v>0</v>
      </c>
      <c r="N25" s="80">
        <f t="shared" si="2"/>
        <v>2</v>
      </c>
      <c r="O25" s="80">
        <f t="shared" si="2"/>
        <v>0</v>
      </c>
      <c r="P25" s="80">
        <f t="shared" si="2"/>
        <v>1</v>
      </c>
      <c r="Q25" s="80">
        <f t="shared" si="2"/>
        <v>0</v>
      </c>
      <c r="R25" s="81">
        <f t="shared" si="0"/>
        <v>3.2500000000000001E-2</v>
      </c>
      <c r="S25" s="82">
        <f t="shared" si="1"/>
        <v>2.197802197802198E-2</v>
      </c>
      <c r="T25" s="37"/>
    </row>
    <row r="26" spans="2:20" ht="14.25" thickBot="1">
      <c r="B26" s="24"/>
      <c r="C26" s="66"/>
      <c r="D26" s="67"/>
      <c r="E26" s="67"/>
      <c r="F26" s="68"/>
      <c r="G26" s="68"/>
      <c r="H26" s="68"/>
      <c r="I26" s="68"/>
      <c r="J26" s="68"/>
      <c r="K26" s="68"/>
      <c r="L26" s="68"/>
      <c r="M26" s="68"/>
      <c r="N26" s="71"/>
      <c r="O26" s="68"/>
      <c r="P26" s="68"/>
      <c r="Q26" s="68"/>
      <c r="R26" s="69"/>
      <c r="S26" s="18"/>
      <c r="T26" s="70"/>
    </row>
    <row r="27" spans="2:20" ht="14.25" thickTop="1">
      <c r="B27" s="110" t="s">
        <v>14</v>
      </c>
      <c r="C27" s="111"/>
      <c r="D27" s="112"/>
      <c r="E27" s="16" t="s">
        <v>32</v>
      </c>
      <c r="F27" s="16" t="s">
        <v>10</v>
      </c>
      <c r="G27" s="16" t="s">
        <v>13</v>
      </c>
      <c r="H27" s="17" t="s">
        <v>9</v>
      </c>
      <c r="I27" s="14" t="s">
        <v>8</v>
      </c>
      <c r="J27" s="13" t="s">
        <v>7</v>
      </c>
      <c r="Q27" s="41"/>
      <c r="R27" s="41"/>
      <c r="S27" s="41"/>
      <c r="T27" s="41"/>
    </row>
    <row r="28" spans="2:20" ht="15" thickBot="1">
      <c r="B28" s="113"/>
      <c r="C28" s="114"/>
      <c r="D28" s="115"/>
      <c r="E28" s="100">
        <v>5</v>
      </c>
      <c r="F28" s="101">
        <v>66</v>
      </c>
      <c r="G28" s="84">
        <v>2</v>
      </c>
      <c r="H28" s="85">
        <v>0</v>
      </c>
      <c r="I28" s="102">
        <f>E28/F28</f>
        <v>7.575757575757576E-2</v>
      </c>
      <c r="J28" s="86">
        <f>G28/F28</f>
        <v>3.0303030303030304E-2</v>
      </c>
      <c r="Q28" s="41"/>
      <c r="R28" s="19"/>
      <c r="S28" s="41"/>
      <c r="T28" s="18"/>
    </row>
    <row r="29" spans="2:20" ht="14.25" thickTop="1">
      <c r="B29" s="116" t="s">
        <v>12</v>
      </c>
      <c r="C29" s="117"/>
      <c r="D29" s="118"/>
      <c r="E29" s="16" t="s">
        <v>11</v>
      </c>
      <c r="F29" s="16" t="s">
        <v>33</v>
      </c>
      <c r="G29" s="16" t="s">
        <v>34</v>
      </c>
      <c r="H29" s="15" t="s">
        <v>9</v>
      </c>
      <c r="I29" s="14" t="s">
        <v>8</v>
      </c>
      <c r="J29" s="13" t="s">
        <v>7</v>
      </c>
      <c r="Q29" s="49"/>
      <c r="R29" s="41"/>
      <c r="S29" s="41"/>
      <c r="T29" s="41"/>
    </row>
    <row r="30" spans="2:20" ht="15" thickBot="1">
      <c r="B30" s="119"/>
      <c r="C30" s="120"/>
      <c r="D30" s="121"/>
      <c r="E30" s="87">
        <f>D25</f>
        <v>28</v>
      </c>
      <c r="F30" s="88">
        <f>SUM(F17,F18,F23)</f>
        <v>45</v>
      </c>
      <c r="G30" s="88">
        <f>SUM(G25:N25)</f>
        <v>2</v>
      </c>
      <c r="H30" s="89">
        <v>0</v>
      </c>
      <c r="I30" s="90">
        <f>R25</f>
        <v>3.2500000000000001E-2</v>
      </c>
      <c r="J30" s="91">
        <f>S25</f>
        <v>2.197802197802198E-2</v>
      </c>
      <c r="Q30" s="41"/>
      <c r="R30" s="41"/>
      <c r="S30" s="41"/>
      <c r="T30" s="41"/>
    </row>
    <row r="31" spans="2:20" ht="14.25" thickTop="1">
      <c r="B31" s="12"/>
      <c r="C31" s="11"/>
      <c r="D31" s="10"/>
      <c r="E31" s="9"/>
      <c r="F31" s="9"/>
      <c r="G31" s="9"/>
      <c r="H31" s="9"/>
      <c r="I31" s="9"/>
      <c r="J31" s="9"/>
      <c r="K31" s="8"/>
      <c r="L31" s="7"/>
      <c r="O31" s="45"/>
      <c r="P31" s="46"/>
      <c r="Q31" s="41"/>
      <c r="R31" s="41"/>
      <c r="S31" s="41"/>
      <c r="T31" s="41"/>
    </row>
    <row r="32" spans="2:20">
      <c r="B32" s="48" t="s">
        <v>35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"/>
      <c r="Q32" s="6"/>
      <c r="R32" s="24"/>
      <c r="S32" s="41"/>
      <c r="T32" s="41"/>
    </row>
    <row r="33" spans="2:20">
      <c r="B33" s="4" t="s">
        <v>6</v>
      </c>
      <c r="C33" s="4" t="s">
        <v>5</v>
      </c>
      <c r="D33" s="4" t="s">
        <v>4</v>
      </c>
      <c r="E33" s="4" t="s">
        <v>3</v>
      </c>
      <c r="F33" s="50"/>
      <c r="G33" s="50"/>
      <c r="H33" s="50"/>
      <c r="I33" s="50"/>
      <c r="J33" s="50"/>
      <c r="K33" s="50"/>
      <c r="L33" s="50"/>
      <c r="M33" s="50"/>
      <c r="N33" s="50"/>
      <c r="O33" s="41"/>
      <c r="P33" s="41"/>
      <c r="Q33" s="6"/>
      <c r="R33" s="6"/>
      <c r="S33" s="41"/>
      <c r="T33" s="41"/>
    </row>
    <row r="34" spans="2:20" ht="17.25">
      <c r="B34" s="3" t="s">
        <v>39</v>
      </c>
      <c r="C34" s="92">
        <f>SUM(G17:H24)</f>
        <v>0</v>
      </c>
      <c r="D34" s="93">
        <v>0</v>
      </c>
      <c r="E34" s="93">
        <v>0</v>
      </c>
      <c r="F34" s="50"/>
      <c r="G34" s="50"/>
      <c r="H34" s="50"/>
      <c r="I34" s="50"/>
      <c r="J34" s="50"/>
      <c r="K34" s="50"/>
      <c r="L34" s="50"/>
      <c r="M34" s="50"/>
      <c r="N34" s="50"/>
      <c r="O34" s="41"/>
      <c r="P34" s="41"/>
      <c r="Q34" s="41"/>
      <c r="R34" s="41"/>
      <c r="S34" s="41"/>
      <c r="T34" s="41"/>
    </row>
    <row r="35" spans="2:20" ht="17.25">
      <c r="B35" s="3" t="s">
        <v>2</v>
      </c>
      <c r="C35" s="92">
        <v>0</v>
      </c>
      <c r="D35" s="93">
        <v>0</v>
      </c>
      <c r="E35" s="93">
        <v>0</v>
      </c>
      <c r="F35" s="50"/>
      <c r="G35" s="50"/>
      <c r="H35" s="50"/>
      <c r="I35" s="50"/>
      <c r="J35" s="50"/>
      <c r="K35" s="50"/>
      <c r="L35" s="50"/>
      <c r="M35" s="50"/>
      <c r="N35" s="50"/>
      <c r="O35" s="41"/>
      <c r="P35" s="41"/>
      <c r="Q35" s="41"/>
      <c r="R35" s="41"/>
      <c r="S35" s="41"/>
      <c r="T35" s="41"/>
    </row>
    <row r="36" spans="2:20" ht="17.25">
      <c r="B36" s="3" t="s">
        <v>1</v>
      </c>
      <c r="C36" s="92">
        <f>SUM(K17:L24)</f>
        <v>0</v>
      </c>
      <c r="D36" s="93">
        <v>0</v>
      </c>
      <c r="E36" s="93">
        <v>0</v>
      </c>
      <c r="F36" s="50"/>
      <c r="G36" s="50"/>
      <c r="H36" s="50"/>
      <c r="I36" s="50"/>
      <c r="J36" s="50"/>
      <c r="K36" s="50"/>
      <c r="L36" s="50"/>
      <c r="M36" s="50"/>
      <c r="N36" s="50"/>
      <c r="O36" s="41"/>
      <c r="P36" s="41"/>
      <c r="Q36" s="41"/>
      <c r="R36" s="41"/>
      <c r="S36" s="41"/>
      <c r="T36" s="41"/>
    </row>
    <row r="37" spans="2:20" ht="17.25">
      <c r="B37" s="3" t="s">
        <v>41</v>
      </c>
      <c r="C37" s="94">
        <v>0</v>
      </c>
      <c r="D37" s="93">
        <v>0</v>
      </c>
      <c r="E37" s="93">
        <v>0</v>
      </c>
      <c r="F37" s="50"/>
      <c r="G37" s="50"/>
      <c r="H37" s="50"/>
      <c r="I37" s="50"/>
      <c r="J37" s="50"/>
      <c r="K37" s="50"/>
      <c r="L37" s="50"/>
      <c r="M37" s="50"/>
      <c r="N37" s="50"/>
      <c r="O37" s="41"/>
      <c r="P37" s="41"/>
      <c r="Q37" s="41"/>
      <c r="R37" s="41"/>
      <c r="S37" s="41"/>
      <c r="T37" s="41"/>
    </row>
    <row r="38" spans="2:20" ht="18" thickBot="1">
      <c r="B38" s="2" t="s">
        <v>59</v>
      </c>
      <c r="C38" s="95">
        <v>2</v>
      </c>
      <c r="D38" s="93">
        <v>0</v>
      </c>
      <c r="E38" s="93">
        <v>0</v>
      </c>
      <c r="F38" s="50"/>
      <c r="G38" s="50"/>
      <c r="H38" s="50"/>
      <c r="I38" s="50"/>
      <c r="J38" s="50"/>
      <c r="K38" s="50"/>
      <c r="L38" s="50"/>
      <c r="M38" s="50"/>
      <c r="N38" s="50"/>
      <c r="O38" s="41"/>
      <c r="P38" s="41"/>
      <c r="Q38" s="41"/>
      <c r="R38" s="41"/>
      <c r="S38" s="41"/>
      <c r="T38" s="41"/>
    </row>
    <row r="39" spans="2:20" ht="18" thickTop="1">
      <c r="B39" s="1" t="s">
        <v>0</v>
      </c>
      <c r="C39" s="96">
        <f>SUM(C34:C38)</f>
        <v>2</v>
      </c>
      <c r="D39" s="96">
        <f>SUM(D34:D38)</f>
        <v>0</v>
      </c>
      <c r="E39" s="96">
        <v>2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</sheetData>
  <mergeCells count="14">
    <mergeCell ref="B1:L1"/>
    <mergeCell ref="B27:D28"/>
    <mergeCell ref="B29:D30"/>
    <mergeCell ref="I3:K3"/>
    <mergeCell ref="M9:N9"/>
    <mergeCell ref="B10:E13"/>
    <mergeCell ref="M3:N3"/>
    <mergeCell ref="B4:B7"/>
    <mergeCell ref="M4:N4"/>
    <mergeCell ref="M5:N5"/>
    <mergeCell ref="M6:N6"/>
    <mergeCell ref="D6:D7"/>
    <mergeCell ref="E6:E7"/>
    <mergeCell ref="F6:F7"/>
  </mergeCells>
  <phoneticPr fontId="2"/>
  <conditionalFormatting sqref="T28:T32 R29:S33">
    <cfRule type="dataBar" priority="2">
      <dataBar>
        <cfvo type="min" val="0"/>
        <cfvo type="max" val="0"/>
        <color rgb="FFFFB628"/>
      </dataBar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横浜支社　営業電話報告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userYPC03</dc:creator>
  <cp:lastModifiedBy>userypc01</cp:lastModifiedBy>
  <cp:lastPrinted>2019-07-10T08:03:58Z</cp:lastPrinted>
  <dcterms:created xsi:type="dcterms:W3CDTF">2016-10-06T08:01:22Z</dcterms:created>
  <dcterms:modified xsi:type="dcterms:W3CDTF">2020-04-02T09:26:38Z</dcterms:modified>
</cp:coreProperties>
</file>